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oung\Desktop\"/>
    </mc:Choice>
  </mc:AlternateContent>
  <bookViews>
    <workbookView xWindow="0" yWindow="0" windowWidth="2370" windowHeight="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8" i="1" l="1"/>
  <c r="D170" i="1"/>
  <c r="D214" i="1"/>
  <c r="D220" i="1"/>
  <c r="D219" i="1"/>
  <c r="D216" i="1"/>
  <c r="D217" i="1"/>
  <c r="F217" i="1"/>
  <c r="F218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<sst xmlns="http://schemas.openxmlformats.org/spreadsheetml/2006/main" count="404" uniqueCount="391">
  <si>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</si>
  <si>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</si>
  <si>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</si>
  <si>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</si>
  <si>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</si>
  <si>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</si>
  <si>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</si>
  <si>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</si>
  <si>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</si>
  <si>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</si>
  <si>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</si>
  <si>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</si>
  <si>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</si>
  <si>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</si>
  <si>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</si>
  <si>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</si>
  <si>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</si>
  <si>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</si>
  <si>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</si>
  <si>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</si>
  <si>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</si>
  <si>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</si>
  <si>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</si>
  <si>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</si>
  <si>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</si>
  <si>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</si>
  <si>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</si>
  <si>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</si>
  <si>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</si>
  <si>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</si>
  <si>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</si>
  <si>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</si>
  <si>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</si>
  <si>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</si>
  <si>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</si>
  <si>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</si>
  <si>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</si>
  <si>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</si>
  <si>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</si>
  <si>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</si>
  <si>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</si>
  <si>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</si>
  <si>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</si>
  <si>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</si>
  <si>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</si>
  <si>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</si>
  <si>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</si>
  <si>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</si>
  <si>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</si>
  <si>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</si>
  <si>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</si>
  <si>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</si>
  <si>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</si>
  <si>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</si>
  <si>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</si>
  <si>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</si>
  <si>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</si>
  <si>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</si>
  <si>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</si>
  <si>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</si>
  <si>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</si>
  <si>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</si>
  <si>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</si>
  <si>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</si>
  <si>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</si>
  <si>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</si>
  <si>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</si>
  <si>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</si>
  <si>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</si>
  <si>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</si>
  <si>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</si>
  <si>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</si>
  <si>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</si>
  <si>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</si>
  <si>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</si>
  <si>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</si>
  <si>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</si>
  <si>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</si>
  <si>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</si>
  <si>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</si>
  <si>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</si>
  <si>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</si>
  <si>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</si>
  <si>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</si>
  <si>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</si>
  <si>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</si>
  <si>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</si>
  <si>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</si>
  <si>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</si>
  <si>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</si>
  <si>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</si>
  <si>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</si>
  <si>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</si>
  <si>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</si>
  <si>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</si>
  <si>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</si>
  <si>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</si>
  <si>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</si>
  <si>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</si>
  <si>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</si>
  <si>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</si>
  <si>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</si>
  <si>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</si>
  <si>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</si>
  <si>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</si>
  <si>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</si>
  <si>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</si>
  <si>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</si>
  <si>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</si>
  <si>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</si>
  <si>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</si>
  <si>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</si>
  <si>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</si>
  <si>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</si>
  <si>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</si>
  <si>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</si>
  <si>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</si>
  <si>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</si>
  <si>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</si>
  <si>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</si>
  <si>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</si>
  <si>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</si>
  <si>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</si>
  <si>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</si>
  <si>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</si>
  <si>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</si>
  <si>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</si>
  <si>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</si>
  <si>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</si>
  <si>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</si>
  <si>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</si>
  <si>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</si>
  <si>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</si>
  <si>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</si>
  <si>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</si>
  <si>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</si>
  <si>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</si>
  <si>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</si>
  <si>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</si>
  <si>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</si>
  <si>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</si>
  <si>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</si>
  <si>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</si>
  <si>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</si>
  <si>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</si>
  <si>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</si>
  <si>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</si>
  <si>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</si>
  <si>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</si>
  <si>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</si>
  <si>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</si>
  <si>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</si>
  <si>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</si>
  <si>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</si>
  <si>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</si>
  <si>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</si>
  <si>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</si>
  <si>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</si>
  <si>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</si>
  <si>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</si>
  <si>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</si>
  <si>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</si>
  <si>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</si>
  <si>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</si>
  <si>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</si>
  <si>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</si>
  <si>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</si>
  <si>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</si>
  <si>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</si>
  <si>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</si>
  <si>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</si>
  <si>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</si>
  <si>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</si>
  <si>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</si>
  <si>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</si>
  <si>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</si>
  <si>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</si>
  <si>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</si>
  <si>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</si>
  <si>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</si>
  <si>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</si>
  <si>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</si>
  <si>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</si>
  <si>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</si>
  <si>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</si>
  <si>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</si>
  <si>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</si>
  <si>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</si>
  <si>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</si>
  <si>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</si>
  <si>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</si>
  <si>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</si>
  <si>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</si>
  <si>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</si>
  <si>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</si>
  <si>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</si>
  <si>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</si>
  <si>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</si>
  <si>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</si>
  <si>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</si>
  <si>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</si>
  <si>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</si>
  <si>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</si>
  <si>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</si>
  <si>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</si>
  <si>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</si>
  <si>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</si>
  <si>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</si>
  <si>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</si>
  <si>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</si>
  <si>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</si>
  <si>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</si>
  <si>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</si>
  <si>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</si>
  <si>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</si>
  <si>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</si>
  <si>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</si>
  <si>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</si>
  <si>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</si>
  <si>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</si>
  <si>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</si>
  <si>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</si>
  <si>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</si>
  <si>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</si>
  <si>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</si>
  <si>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</si>
  <si>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</si>
  <si>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</si>
  <si>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</si>
  <si>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</si>
  <si>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</si>
  <si>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</si>
  <si>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</si>
  <si>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</si>
  <si>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</si>
  <si>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</si>
  <si>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</si>
  <si>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</si>
  <si>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</si>
  <si>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</si>
  <si>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</si>
  <si>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</si>
  <si>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</si>
  <si>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</si>
  <si>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</si>
  <si>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</si>
  <si>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</si>
  <si>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</si>
  <si>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</si>
  <si>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</si>
  <si>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</si>
  <si>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</si>
  <si>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</si>
  <si>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</si>
  <si>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</si>
  <si>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</si>
  <si>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</si>
  <si>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</si>
  <si>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</si>
  <si>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</si>
  <si>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</si>
  <si>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</si>
  <si>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</si>
  <si>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</si>
  <si>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</si>
  <si>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</si>
  <si>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</si>
  <si>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</si>
  <si>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</si>
  <si>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</si>
  <si>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</si>
  <si>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</si>
  <si>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</si>
  <si>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</si>
  <si>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</si>
  <si>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</si>
  <si>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</si>
  <si>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</si>
  <si>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</si>
  <si>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</si>
  <si>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</si>
  <si>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</si>
  <si>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</si>
  <si>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</si>
  <si>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</si>
  <si>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</si>
  <si>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</si>
  <si>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</si>
  <si>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</si>
  <si>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</si>
  <si>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</si>
  <si>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</si>
  <si>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</si>
  <si>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</si>
  <si>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</si>
  <si>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</si>
  <si>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</si>
  <si>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</si>
  <si>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</si>
  <si>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</si>
  <si>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</si>
  <si>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</si>
  <si>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</si>
  <si>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</si>
  <si>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</si>
  <si>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</si>
  <si>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</si>
  <si>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</si>
  <si>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</si>
  <si>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</si>
  <si>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</si>
  <si>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</si>
  <si>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</si>
  <si>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</si>
  <si>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</si>
  <si>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</si>
  <si>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</si>
  <si>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</si>
  <si>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</si>
  <si>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</si>
  <si>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</si>
  <si>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</si>
  <si>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</si>
  <si>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</si>
  <si>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</si>
  <si>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</si>
  <si>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</si>
  <si>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</si>
  <si>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</si>
  <si>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</si>
  <si>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</si>
  <si>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</si>
  <si>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</si>
  <si>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</si>
  <si>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</si>
  <si>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</si>
  <si>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</si>
  <si>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</si>
  <si>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</si>
  <si>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</si>
  <si>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</si>
  <si>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</si>
  <si>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</si>
  <si>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</si>
  <si>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</si>
  <si>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</si>
  <si>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</si>
  <si>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</si>
  <si>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</si>
  <si>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</si>
  <si>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</si>
  <si>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</si>
  <si>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</si>
  <si>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</si>
  <si>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</si>
  <si>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</si>
  <si>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</si>
  <si>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</si>
  <si>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</si>
  <si>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</si>
  <si>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</si>
  <si>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</si>
  <si>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</si>
  <si>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</si>
  <si>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</si>
  <si>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</si>
  <si>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</si>
  <si>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</si>
  <si>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</si>
  <si>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</si>
  <si>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</si>
  <si>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</si>
  <si>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</si>
  <si>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</si>
  <si>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</si>
  <si>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</si>
  <si>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</si>
  <si>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</si>
  <si>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</si>
  <si>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</si>
  <si>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</si>
  <si>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</si>
  <si>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</si>
  <si>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</si>
  <si>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</si>
  <si>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</si>
  <si>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Liberty Elementary School District</t>
  </si>
  <si>
    <t>Maricopa</t>
  </si>
  <si>
    <t>DLR Group</t>
  </si>
  <si>
    <t>FCI</t>
  </si>
  <si>
    <t>Liberty Transportation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</si>
</sst>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0" fillId="0" borderId="0" xfId="0" applyNumberFormat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topLeftCell="A197" zoomScale="124" zoomScaleNormal="124" zoomScaleSheetLayoutView="110" workbookViewId="0">
      <selection activeCell="H204" sqref="H20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386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387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380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388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389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 t="s">
        <v>390</v>
      </c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90000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90000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>
        <v>33103</v>
      </c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33103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>
        <v>25421</v>
      </c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25421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4750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4750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>
        <v>175151</v>
      </c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175151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>
        <v>359484</v>
      </c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359484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24192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24192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>
        <f>533602+15000</f>
        <v>548602</v>
      </c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548602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>
        <v>21000</v>
      </c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21000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474282</v>
      </c>
      <c r="E187" s="135"/>
      <c r="F187" s="144">
        <v>19700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474282</v>
      </c>
      <c r="E190" s="93">
        <f>SUM(E187:E189)</f>
        <v>0</v>
      </c>
      <c r="F190" s="235">
        <f>SUM(F187:F189)</f>
        <v>19700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1780369</v>
      </c>
      <c r="E194" s="135"/>
      <c r="F194" s="136">
        <v>31448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>
        <v>710004.97</v>
      </c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1780369</v>
      </c>
      <c r="E203" s="93">
        <f>SUM(E192:E202)</f>
        <v>0</v>
      </c>
      <c r="F203" s="236">
        <f>SUM(F192:F202)</f>
        <v>741452.97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>
        <v>917222</v>
      </c>
      <c r="E205" s="182"/>
      <c r="F205" s="136">
        <v>124000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917222</v>
      </c>
      <c r="E211" s="93">
        <f>SUM(E205:E210)</f>
        <v>0</v>
      </c>
      <c r="F211" s="236">
        <f>SUM(F205:F210)</f>
        <v>124000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4453576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885152.97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34595+250324</f>
        <v>284919</v>
      </c>
      <c r="E214" s="163"/>
      <c r="F214" s="163">
        <v>11959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f>7960+634988</f>
        <v>642948</v>
      </c>
      <c r="E216" s="163"/>
      <c r="F216" s="163">
        <v>39465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f>21640+137131+6070+38466</f>
        <v>203307</v>
      </c>
      <c r="E217" s="163"/>
      <c r="F217" s="163">
        <f>1751+6244</f>
        <v>7995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f>472+3417+7265+7663+52568+48563</f>
        <v>119948</v>
      </c>
      <c r="E218" s="165"/>
      <c r="F218" s="165">
        <f>2511+2211+163</f>
        <v>4885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f>5248+37971</f>
        <v>43219</v>
      </c>
      <c r="E219" s="165"/>
      <c r="F219" s="165">
        <v>1814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f>28579+206798</f>
        <v>235377</v>
      </c>
      <c r="E220" s="167"/>
      <c r="F220" s="167">
        <v>9880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1529718</v>
      </c>
      <c r="E221" s="27">
        <f>SUM(E213:E220)</f>
        <v>0</v>
      </c>
      <c r="F221" s="27">
        <f>SUM(F213:F220)</f>
        <v>75998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5983294</v>
      </c>
      <c r="E222" s="240">
        <f>E212+E221</f>
        <v>0</v>
      </c>
      <c r="F222" s="240">
        <f>F212+F221</f>
        <v>961150.97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6944444.9699999997</v>
      </c>
      <c r="E223" s="246"/>
      <c r="F223" s="247"/>
      <c r="G223" s="230"/>
      <c r="H223" s="49"/>
      <c r="I223" s="49"/>
      <c r="J223" s="49"/>
      <c r="K223" s="251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961150.97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Young, Robert</cp:lastModifiedBy>
  <cp:lastPrinted>2021-02-17T03:49:12Z</cp:lastPrinted>
  <dcterms:created xsi:type="dcterms:W3CDTF">2006-08-31T18:48:44Z</dcterms:created>
  <dcterms:modified xsi:type="dcterms:W3CDTF">2025-08-11T14:53:37Z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